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929"/>
  <workbookPr/>
  <mc:AlternateContent xmlns:mc="http://schemas.openxmlformats.org/markup-compatibility/2006">
    <mc:Choice Requires="x15">
      <x15ac:absPath xmlns:x15ac="http://schemas.microsoft.com/office/spreadsheetml/2010/11/ac" url="D:\Daniele Lamia\Università\magistrale\II Anno\TIROCINIO\Kit_tirocini\"/>
    </mc:Choice>
  </mc:AlternateContent>
  <xr:revisionPtr revIDLastSave="0" documentId="13_ncr:1_{0A509FAA-31D2-4E4D-9140-740C722506EF}" xr6:coauthVersionLast="46" xr6:coauthVersionMax="46" xr10:uidLastSave="{00000000-0000-0000-0000-000000000000}"/>
  <bookViews>
    <workbookView xWindow="18528" yWindow="5064" windowWidth="11076" windowHeight="7104" xr2:uid="{00000000-000D-0000-FFFF-FFFF00000000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23" i="1" l="1"/>
  <c r="G32" i="1" l="1"/>
  <c r="H32" i="1"/>
  <c r="K4" i="1"/>
  <c r="G31" i="1"/>
  <c r="H31" i="1"/>
  <c r="G30" i="1"/>
  <c r="H30" i="1"/>
  <c r="G29" i="1"/>
  <c r="H29" i="1"/>
  <c r="G28" i="1"/>
  <c r="H28" i="1"/>
  <c r="H10" i="1"/>
  <c r="G10" i="1"/>
  <c r="H9" i="1"/>
  <c r="G9" i="1"/>
  <c r="H8" i="1"/>
  <c r="G8" i="1"/>
  <c r="H7" i="1"/>
  <c r="G7" i="1"/>
  <c r="H6" i="1"/>
  <c r="G6" i="1"/>
  <c r="H5" i="1"/>
  <c r="G5" i="1"/>
  <c r="H4" i="1"/>
  <c r="G4" i="1"/>
  <c r="G3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H3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J17" i="1" l="1"/>
  <c r="K17" i="1" s="1"/>
  <c r="J4" i="1"/>
  <c r="L4" i="1" s="1"/>
  <c r="J6" i="1" s="1"/>
  <c r="L17" i="1" l="1"/>
</calcChain>
</file>

<file path=xl/sharedStrings.xml><?xml version="1.0" encoding="utf-8"?>
<sst xmlns="http://schemas.openxmlformats.org/spreadsheetml/2006/main" count="24" uniqueCount="23">
  <si>
    <t>Data</t>
  </si>
  <si>
    <t>E Mattino</t>
  </si>
  <si>
    <t>E Pomeriggio</t>
  </si>
  <si>
    <t>U Mattino</t>
  </si>
  <si>
    <t>U Pomeriggio</t>
  </si>
  <si>
    <t>Ore Mattino</t>
  </si>
  <si>
    <t>Ore Pomeriggio</t>
  </si>
  <si>
    <t>Ore Svolte</t>
  </si>
  <si>
    <t>Ore Da Svolgere</t>
  </si>
  <si>
    <t>% Tirocinio Realizzato</t>
  </si>
  <si>
    <t>CFU Da Laboratori</t>
  </si>
  <si>
    <t>CFU → h</t>
  </si>
  <si>
    <t>CFU totali</t>
  </si>
  <si>
    <t>Tirocinante:</t>
  </si>
  <si>
    <t>Nome</t>
  </si>
  <si>
    <t>Cognome</t>
  </si>
  <si>
    <t>Azienda</t>
  </si>
  <si>
    <t>settimane</t>
  </si>
  <si>
    <t>giorni</t>
  </si>
  <si>
    <t>ore</t>
  </si>
  <si>
    <t>gg/sett</t>
  </si>
  <si>
    <t>h/gg</t>
  </si>
  <si>
    <t xml:space="preserve">fine stimata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</si>
</sst>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h]:mm"/>
    <numFmt numFmtId="165" formatCode="[$-F400]h:mm:ss\ AM/PM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20" fontId="0" fillId="0" borderId="2" xfId="0" applyNumberFormat="1" applyBorder="1"/>
    <xf numFmtId="20" fontId="0" fillId="0" borderId="3" xfId="0" applyNumberFormat="1" applyBorder="1"/>
    <xf numFmtId="164" fontId="0" fillId="0" borderId="11" xfId="0" applyNumberFormat="1" applyBorder="1"/>
    <xf numFmtId="164" fontId="0" fillId="0" borderId="7" xfId="0" applyNumberFormat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164" fontId="0" fillId="0" borderId="10" xfId="0" applyNumberFormat="1" applyBorder="1"/>
    <xf numFmtId="164" fontId="0" fillId="0" borderId="12" xfId="0" applyNumberFormat="1" applyBorder="1"/>
    <xf numFmtId="14" fontId="0" fillId="0" borderId="11" xfId="0" applyNumberFormat="1" applyBorder="1"/>
    <xf numFmtId="14" fontId="0" fillId="0" borderId="20" xfId="0" applyNumberFormat="1" applyBorder="1"/>
    <xf numFmtId="20" fontId="0" fillId="0" borderId="21" xfId="0" applyNumberFormat="1" applyBorder="1"/>
    <xf numFmtId="20" fontId="0" fillId="0" borderId="22" xfId="0" applyNumberFormat="1" applyBorder="1"/>
    <xf numFmtId="164" fontId="0" fillId="0" borderId="20" xfId="0" applyNumberFormat="1" applyBorder="1"/>
    <xf numFmtId="164" fontId="0" fillId="0" borderId="23" xfId="0" applyNumberFormat="1" applyBorder="1"/>
    <xf numFmtId="0" fontId="0" fillId="0" borderId="16" xfId="0" applyBorder="1"/>
    <xf numFmtId="20" fontId="0" fillId="0" borderId="4" xfId="0" applyNumberFormat="1" applyBorder="1"/>
    <xf numFmtId="20" fontId="0" fillId="0" borderId="5" xfId="0" applyNumberFormat="1" applyBorder="1"/>
    <xf numFmtId="14" fontId="0" fillId="0" borderId="10" xfId="0" applyNumberFormat="1" applyBorder="1"/>
    <xf numFmtId="20" fontId="0" fillId="0" borderId="8" xfId="0" applyNumberFormat="1" applyBorder="1"/>
    <xf numFmtId="20" fontId="0" fillId="0" borderId="25" xfId="0" applyNumberFormat="1" applyBorder="1"/>
    <xf numFmtId="164" fontId="0" fillId="0" borderId="1" xfId="0" applyNumberFormat="1" applyBorder="1"/>
    <xf numFmtId="164" fontId="0" fillId="0" borderId="26" xfId="0" applyNumberFormat="1" applyBorder="1"/>
    <xf numFmtId="10" fontId="0" fillId="0" borderId="24" xfId="0" applyNumberFormat="1" applyBorder="1"/>
    <xf numFmtId="164" fontId="0" fillId="0" borderId="0" xfId="0" applyNumberFormat="1"/>
    <xf numFmtId="46" fontId="0" fillId="0" borderId="0" xfId="0" applyNumberFormat="1"/>
    <xf numFmtId="10" fontId="0" fillId="0" borderId="0" xfId="0" applyNumberFormat="1"/>
    <xf numFmtId="0" fontId="0" fillId="0" borderId="26" xfId="0" applyBorder="1"/>
    <xf numFmtId="164" fontId="0" fillId="0" borderId="24" xfId="0" applyNumberFormat="1" applyBorder="1"/>
    <xf numFmtId="20" fontId="0" fillId="0" borderId="30" xfId="0" applyNumberFormat="1" applyBorder="1"/>
    <xf numFmtId="20" fontId="0" fillId="0" borderId="31" xfId="0" applyNumberFormat="1" applyBorder="1"/>
    <xf numFmtId="164" fontId="0" fillId="0" borderId="29" xfId="0" applyNumberFormat="1" applyBorder="1"/>
    <xf numFmtId="0" fontId="0" fillId="0" borderId="32" xfId="0" applyBorder="1"/>
    <xf numFmtId="0" fontId="0" fillId="0" borderId="34" xfId="0" applyBorder="1"/>
    <xf numFmtId="0" fontId="0" fillId="0" borderId="14" xfId="0" applyBorder="1"/>
    <xf numFmtId="0" fontId="0" fillId="0" borderId="36" xfId="0" applyBorder="1"/>
    <xf numFmtId="0" fontId="0" fillId="0" borderId="35" xfId="0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0" fontId="0" fillId="0" borderId="37" xfId="0" applyBorder="1" applyAlignment="1">
      <alignment horizontal="center"/>
    </xf>
    <xf numFmtId="0" fontId="0" fillId="0" borderId="38" xfId="0" applyBorder="1" applyAlignment="1">
      <alignment horizontal="center"/>
    </xf>
    <xf numFmtId="0" fontId="0" fillId="0" borderId="17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9" xfId="0" applyBorder="1" applyAlignment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28" xfId="0" applyBorder="1" applyAlignment="1">
      <alignment horizontal="center" vertical="center" wrapText="1"/>
    </xf>
    <xf numFmtId="2" fontId="0" fillId="0" borderId="6" xfId="0" applyNumberFormat="1" applyBorder="1" applyAlignment="1">
      <alignment horizontal="center"/>
    </xf>
    <xf numFmtId="2" fontId="0" fillId="0" borderId="9" xfId="0" applyNumberFormat="1" applyBorder="1" applyAlignment="1">
      <alignment horizontal="center"/>
    </xf>
    <xf numFmtId="2" fontId="0" fillId="0" borderId="27" xfId="0" applyNumberFormat="1" applyBorder="1" applyAlignment="1">
      <alignment horizontal="center"/>
    </xf>
    <xf numFmtId="0" fontId="1" fillId="0" borderId="37" xfId="0" applyFont="1" applyBorder="1"/>
    <xf numFmtId="0" fontId="1" fillId="0" borderId="35" xfId="0" applyFont="1" applyBorder="1"/>
    <xf numFmtId="0" fontId="1" fillId="0" borderId="38" xfId="0" applyFont="1" applyBorder="1"/>
    <xf numFmtId="0" fontId="0" fillId="0" borderId="39" xfId="0" applyBorder="1"/>
    <xf numFmtId="0" fontId="0" fillId="0" borderId="33" xfId="0" applyBorder="1"/>
    <xf numFmtId="0" fontId="0" fillId="0" borderId="40" xfId="0" applyBorder="1"/>
    <xf numFmtId="165" fontId="0" fillId="0" borderId="39" xfId="0" applyNumberFormat="1" applyBorder="1"/>
    <xf numFmtId="0" fontId="0" fillId="0" borderId="35" xfId="0" applyBorder="1"/>
    <xf numFmtId="15" fontId="0" fillId="0" borderId="33" xfId="0" applyNumberFormat="1" applyBorder="1"/>
  </cellXfs>
  <cellStyles count="1">
    <cellStyle name="Normale" xfId="0" builtinId="0"/>
  </cellStyles>
  <dxfs count="9">
    <dxf>
      <numFmt numFmtId="164" formatCode="[h]:mm"/>
      <border diagonalUp="0" diagonalDown="0">
        <left style="medium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numFmt numFmtId="164" formatCode="[h]:mm"/>
      <border diagonalUp="0" diagonalDown="0">
        <left/>
        <right/>
        <top style="thin">
          <color indexed="64"/>
        </top>
        <bottom style="thin">
          <color indexed="64"/>
        </bottom>
        <vertical/>
        <horizontal/>
      </border>
    </dxf>
    <dxf>
      <numFmt numFmtId="25" formatCode="hh:mm"/>
      <border diagonalUp="0" diagonalDown="0">
        <left style="thin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25" formatCode="hh:mm"/>
      <border diagonalUp="0" diagonalDown="0">
        <left style="medium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25" formatCode="hh:mm"/>
      <border diagonalUp="0" diagonalDown="0">
        <left style="thin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25" formatCode="hh:mm"/>
      <border diagonalUp="0" diagonalDown="0">
        <left style="medium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19" formatCode="dd/mm/yyyy"/>
      <border diagonalUp="0" diagonalDown="0">
        <left/>
        <right/>
        <top style="thin">
          <color indexed="64"/>
        </top>
        <bottom style="thin">
          <color indexed="64"/>
        </bottom>
        <vertical/>
        <horizontal/>
      </border>
    </dxf>
    <dxf>
      <border outline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 outline="0">
        <bottom style="medium">
          <color indexed="64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DC49E71C-4628-42B2-BEF8-EBDD34A2C550}" name="Tabella5" displayName="Tabella5" ref="B2:H32" totalsRowShown="0" headerRowBorderDxfId="8" tableBorderDxfId="7">
  <autoFilter ref="B2:H32" xr:uid="{0B8653B5-E0EF-491F-87FA-5C114494A61E}"/>
  <tableColumns count="7">
    <tableColumn id="1" xr3:uid="{766923A9-D469-46EF-865A-3F238ABDDB04}" name="Data" dataDxfId="6"/>
    <tableColumn id="2" xr3:uid="{7E97F2EA-FC0B-4329-9E31-6D0760D0C015}" name="E Mattino" dataDxfId="5"/>
    <tableColumn id="3" xr3:uid="{5C1350AB-4A90-4A10-8C43-50EFBCF1623D}" name="U Mattino" dataDxfId="4"/>
    <tableColumn id="4" xr3:uid="{31504439-5DE4-40A0-B511-39206A7B74B4}" name="E Pomeriggio" dataDxfId="3"/>
    <tableColumn id="5" xr3:uid="{1C78FBDA-7821-47F2-94AD-ED8AAA002455}" name="U Pomeriggio" dataDxfId="2"/>
    <tableColumn id="6" xr3:uid="{A70C9947-81BC-44F3-B9E5-57E157432F09}" name="Ore Mattino" dataDxfId="1">
      <calculatedColumnFormula>IF(D3-C3&gt;0,D3-C3,"")</calculatedColumnFormula>
    </tableColumn>
    <tableColumn id="7" xr3:uid="{9F6E2376-65CE-4864-8148-4F669E0D0427}" name="Ore Pomeriggio" dataDxfId="0">
      <calculatedColumnFormula>IF(F3-E3&gt;0,F3-E3,"")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L32"/>
  <sheetViews>
    <sheetView tabSelected="1" zoomScaleNormal="100" workbookViewId="0">
      <selection activeCell="K24" sqref="K24"/>
    </sheetView>
  </sheetViews>
  <sheetFormatPr defaultRowHeight="14.4" x14ac:dyDescent="0.3"/>
  <cols>
    <col min="2" max="2" width="10.5546875" bestFit="1" customWidth="1"/>
    <col min="3" max="3" width="13.6640625" bestFit="1" customWidth="1"/>
    <col min="4" max="4" width="14" bestFit="1" customWidth="1"/>
    <col min="5" max="5" width="16.44140625" bestFit="1" customWidth="1"/>
    <col min="6" max="6" width="16.77734375" bestFit="1" customWidth="1"/>
    <col min="7" max="7" width="15.6640625" bestFit="1" customWidth="1"/>
    <col min="8" max="8" width="18.5546875" bestFit="1" customWidth="1"/>
    <col min="10" max="10" width="10.6640625" customWidth="1"/>
    <col min="11" max="11" width="11.33203125" customWidth="1"/>
    <col min="12" max="12" width="10.77734375" customWidth="1"/>
  </cols>
  <sheetData>
    <row r="1" spans="2:12" ht="15" thickBot="1" x14ac:dyDescent="0.35"/>
    <row r="2" spans="2:12" ht="15" customHeight="1" thickBot="1" x14ac:dyDescent="0.35">
      <c r="B2" s="5" t="s">
        <v>0</v>
      </c>
      <c r="C2" s="6" t="s">
        <v>1</v>
      </c>
      <c r="D2" s="7" t="s">
        <v>3</v>
      </c>
      <c r="E2" s="6" t="s">
        <v>2</v>
      </c>
      <c r="F2" s="7" t="s">
        <v>4</v>
      </c>
      <c r="G2" s="5" t="s">
        <v>5</v>
      </c>
      <c r="H2" s="8" t="s">
        <v>6</v>
      </c>
      <c r="J2" s="44" t="s">
        <v>7</v>
      </c>
      <c r="K2" s="44" t="s">
        <v>8</v>
      </c>
      <c r="L2" s="44" t="s">
        <v>9</v>
      </c>
    </row>
    <row r="3" spans="2:12" ht="15" thickBot="1" x14ac:dyDescent="0.35">
      <c r="B3" s="20"/>
      <c r="C3" s="18"/>
      <c r="D3" s="19"/>
      <c r="E3" s="21"/>
      <c r="F3" s="22"/>
      <c r="G3" s="10" t="str">
        <f t="shared" ref="G3:G27" si="0">IF(D3-C3&gt;0,D3-C3,"")</f>
        <v/>
      </c>
      <c r="H3" s="9" t="str">
        <f t="shared" ref="H3:H27" si="1">IF(F3-E3&gt;0,F3-E3,"")</f>
        <v/>
      </c>
      <c r="J3" s="48"/>
      <c r="K3" s="45"/>
      <c r="L3" s="45"/>
    </row>
    <row r="4" spans="2:12" ht="15" thickBot="1" x14ac:dyDescent="0.35">
      <c r="B4" s="11"/>
      <c r="C4" s="18"/>
      <c r="D4" s="19"/>
      <c r="E4" s="21"/>
      <c r="F4" s="22"/>
      <c r="G4" s="10" t="str">
        <f t="shared" si="0"/>
        <v/>
      </c>
      <c r="H4" s="9" t="str">
        <f t="shared" si="1"/>
        <v/>
      </c>
      <c r="J4" s="23">
        <f>SUM(G3:H32)</f>
        <v>0</v>
      </c>
      <c r="K4" s="24">
        <f>(J10-K10)*L10</f>
        <v>25</v>
      </c>
      <c r="L4" s="25">
        <f>J4/K4</f>
        <v>0</v>
      </c>
    </row>
    <row r="5" spans="2:12" ht="15" thickBot="1" x14ac:dyDescent="0.35">
      <c r="B5" s="11"/>
      <c r="C5" s="1"/>
      <c r="D5" s="2"/>
      <c r="E5" s="31"/>
      <c r="F5" s="32"/>
      <c r="G5" s="33" t="str">
        <f t="shared" si="0"/>
        <v/>
      </c>
      <c r="H5" s="3" t="str">
        <f t="shared" si="1"/>
        <v/>
      </c>
      <c r="J5" s="26"/>
      <c r="K5" s="27"/>
      <c r="L5" s="28"/>
    </row>
    <row r="6" spans="2:12" ht="15" thickBot="1" x14ac:dyDescent="0.35">
      <c r="B6" s="11"/>
      <c r="C6" s="1"/>
      <c r="D6" s="2"/>
      <c r="E6" s="31"/>
      <c r="F6" s="32"/>
      <c r="G6" s="33" t="str">
        <f t="shared" si="0"/>
        <v/>
      </c>
      <c r="H6" s="3" t="str">
        <f t="shared" si="1"/>
        <v/>
      </c>
      <c r="J6" s="49">
        <f>L4*100</f>
        <v>0</v>
      </c>
      <c r="K6" s="50"/>
      <c r="L6" s="51"/>
    </row>
    <row r="7" spans="2:12" ht="15" thickBot="1" x14ac:dyDescent="0.35">
      <c r="B7" s="11"/>
      <c r="C7" s="18"/>
      <c r="D7" s="19"/>
      <c r="E7" s="21"/>
      <c r="F7" s="22"/>
      <c r="G7" s="10" t="str">
        <f t="shared" si="0"/>
        <v/>
      </c>
      <c r="H7" s="9" t="str">
        <f t="shared" si="1"/>
        <v/>
      </c>
    </row>
    <row r="8" spans="2:12" ht="14.4" customHeight="1" x14ac:dyDescent="0.3">
      <c r="B8" s="11"/>
      <c r="C8" s="18"/>
      <c r="D8" s="19"/>
      <c r="E8" s="21"/>
      <c r="F8" s="22"/>
      <c r="G8" s="10" t="str">
        <f t="shared" si="0"/>
        <v/>
      </c>
      <c r="H8" s="9" t="str">
        <f t="shared" si="1"/>
        <v/>
      </c>
      <c r="J8" s="42" t="s">
        <v>12</v>
      </c>
      <c r="K8" s="44" t="s">
        <v>10</v>
      </c>
      <c r="L8" s="46" t="s">
        <v>11</v>
      </c>
    </row>
    <row r="9" spans="2:12" ht="15" thickBot="1" x14ac:dyDescent="0.35">
      <c r="B9" s="11"/>
      <c r="C9" s="18"/>
      <c r="D9" s="19"/>
      <c r="E9" s="21"/>
      <c r="F9" s="22"/>
      <c r="G9" s="10" t="str">
        <f t="shared" si="0"/>
        <v/>
      </c>
      <c r="H9" s="9" t="str">
        <f t="shared" si="1"/>
        <v/>
      </c>
      <c r="J9" s="43"/>
      <c r="K9" s="45"/>
      <c r="L9" s="47"/>
    </row>
    <row r="10" spans="2:12" ht="15" thickBot="1" x14ac:dyDescent="0.35">
      <c r="B10" s="11"/>
      <c r="C10" s="1"/>
      <c r="D10" s="2"/>
      <c r="E10" s="31"/>
      <c r="F10" s="32"/>
      <c r="G10" s="33" t="str">
        <f t="shared" si="0"/>
        <v/>
      </c>
      <c r="H10" s="3" t="str">
        <f t="shared" si="1"/>
        <v/>
      </c>
      <c r="J10" s="17">
        <v>24</v>
      </c>
      <c r="K10" s="29"/>
      <c r="L10" s="30">
        <v>1.0416666666666667</v>
      </c>
    </row>
    <row r="11" spans="2:12" ht="15" thickBot="1" x14ac:dyDescent="0.35">
      <c r="B11" s="11"/>
      <c r="C11" s="1"/>
      <c r="D11" s="2"/>
      <c r="E11" s="1"/>
      <c r="F11" s="2"/>
      <c r="G11" s="3" t="str">
        <f t="shared" si="0"/>
        <v/>
      </c>
      <c r="H11" s="4" t="str">
        <f t="shared" si="1"/>
        <v/>
      </c>
    </row>
    <row r="12" spans="2:12" x14ac:dyDescent="0.3">
      <c r="B12" s="11"/>
      <c r="C12" s="1"/>
      <c r="D12" s="2"/>
      <c r="E12" s="1"/>
      <c r="F12" s="2"/>
      <c r="G12" s="3" t="str">
        <f t="shared" si="0"/>
        <v/>
      </c>
      <c r="H12" s="4" t="str">
        <f t="shared" si="1"/>
        <v/>
      </c>
      <c r="J12" s="40" t="s">
        <v>13</v>
      </c>
      <c r="K12" s="41"/>
      <c r="L12" s="38" t="s">
        <v>16</v>
      </c>
    </row>
    <row r="13" spans="2:12" ht="15" thickBot="1" x14ac:dyDescent="0.35">
      <c r="B13" s="11"/>
      <c r="C13" s="1"/>
      <c r="D13" s="2"/>
      <c r="E13" s="1"/>
      <c r="F13" s="2"/>
      <c r="G13" s="3" t="str">
        <f t="shared" si="0"/>
        <v/>
      </c>
      <c r="H13" s="4" t="str">
        <f t="shared" si="1"/>
        <v/>
      </c>
      <c r="J13" s="34" t="s">
        <v>14</v>
      </c>
      <c r="K13" s="35" t="s">
        <v>15</v>
      </c>
      <c r="L13" s="39"/>
    </row>
    <row r="14" spans="2:12" ht="15" thickBot="1" x14ac:dyDescent="0.35">
      <c r="B14" s="11"/>
      <c r="C14" s="1"/>
      <c r="D14" s="2"/>
      <c r="E14" s="1"/>
      <c r="F14" s="2"/>
      <c r="G14" s="3" t="str">
        <f t="shared" si="0"/>
        <v/>
      </c>
      <c r="H14" s="4" t="str">
        <f t="shared" si="1"/>
        <v/>
      </c>
      <c r="J14" s="36"/>
      <c r="K14" s="37"/>
      <c r="L14" s="29"/>
    </row>
    <row r="15" spans="2:12" ht="15" thickBot="1" x14ac:dyDescent="0.35">
      <c r="B15" s="11"/>
      <c r="C15" s="1"/>
      <c r="D15" s="2"/>
      <c r="E15" s="1"/>
      <c r="F15" s="2"/>
      <c r="G15" s="3" t="str">
        <f t="shared" si="0"/>
        <v/>
      </c>
      <c r="H15" s="4" t="str">
        <f t="shared" si="1"/>
        <v/>
      </c>
    </row>
    <row r="16" spans="2:12" x14ac:dyDescent="0.3">
      <c r="B16" s="11"/>
      <c r="C16" s="1"/>
      <c r="D16" s="2"/>
      <c r="E16" s="1"/>
      <c r="F16" s="2"/>
      <c r="G16" s="3" t="str">
        <f t="shared" si="0"/>
        <v/>
      </c>
      <c r="H16" s="4" t="str">
        <f t="shared" si="1"/>
        <v/>
      </c>
      <c r="J16" s="52" t="s">
        <v>17</v>
      </c>
      <c r="K16" s="53" t="s">
        <v>18</v>
      </c>
      <c r="L16" s="54" t="s">
        <v>19</v>
      </c>
    </row>
    <row r="17" spans="2:12" ht="15" thickBot="1" x14ac:dyDescent="0.35">
      <c r="B17" s="11"/>
      <c r="C17" s="1"/>
      <c r="D17" s="2"/>
      <c r="E17" s="1"/>
      <c r="F17" s="2"/>
      <c r="G17" s="3" t="str">
        <f t="shared" si="0"/>
        <v/>
      </c>
      <c r="H17" s="4" t="str">
        <f t="shared" si="1"/>
        <v/>
      </c>
      <c r="J17" s="55">
        <f>TRUNC((K4-J4)/J20/L20/K20,0)</f>
        <v>15</v>
      </c>
      <c r="K17" s="56">
        <f>TRUNC(((K4-J4)/J20/L20/K20-J17)*K20,0)</f>
        <v>0</v>
      </c>
      <c r="L17" s="57">
        <f>TRUNC((((K4-J4)/J20/L20/K20-J17)*K20-K17)*L20,0)</f>
        <v>0</v>
      </c>
    </row>
    <row r="18" spans="2:12" ht="15" thickBot="1" x14ac:dyDescent="0.35">
      <c r="B18" s="11"/>
      <c r="C18" s="1"/>
      <c r="D18" s="2"/>
      <c r="E18" s="1"/>
      <c r="F18" s="2"/>
      <c r="G18" s="3" t="str">
        <f t="shared" si="0"/>
        <v/>
      </c>
      <c r="H18" s="4" t="str">
        <f t="shared" si="1"/>
        <v/>
      </c>
    </row>
    <row r="19" spans="2:12" x14ac:dyDescent="0.3">
      <c r="B19" s="11"/>
      <c r="C19" s="1"/>
      <c r="D19" s="2"/>
      <c r="E19" s="1"/>
      <c r="F19" s="2"/>
      <c r="G19" s="3" t="str">
        <f t="shared" si="0"/>
        <v/>
      </c>
      <c r="H19" s="4" t="str">
        <f t="shared" si="1"/>
        <v/>
      </c>
      <c r="J19" s="52" t="s">
        <v>19</v>
      </c>
      <c r="K19" s="53" t="s">
        <v>20</v>
      </c>
      <c r="L19" s="54" t="s">
        <v>21</v>
      </c>
    </row>
    <row r="20" spans="2:12" ht="15" thickBot="1" x14ac:dyDescent="0.35">
      <c r="B20" s="11"/>
      <c r="C20" s="1"/>
      <c r="D20" s="2"/>
      <c r="E20" s="1"/>
      <c r="F20" s="2"/>
      <c r="G20" s="3" t="str">
        <f t="shared" si="0"/>
        <v/>
      </c>
      <c r="H20" s="4" t="str">
        <f t="shared" si="1"/>
        <v/>
      </c>
      <c r="J20" s="58">
        <v>4.1666666666666664E-2</v>
      </c>
      <c r="K20" s="56">
        <v>5</v>
      </c>
      <c r="L20" s="57">
        <v>8</v>
      </c>
    </row>
    <row r="21" spans="2:12" ht="15" thickBot="1" x14ac:dyDescent="0.35">
      <c r="B21" s="11"/>
      <c r="C21" s="1"/>
      <c r="D21" s="2"/>
      <c r="E21" s="1"/>
      <c r="F21" s="2"/>
      <c r="G21" s="3" t="str">
        <f t="shared" si="0"/>
        <v/>
      </c>
      <c r="H21" s="4" t="str">
        <f t="shared" si="1"/>
        <v/>
      </c>
    </row>
    <row r="22" spans="2:12" x14ac:dyDescent="0.3">
      <c r="B22" s="11"/>
      <c r="C22" s="1"/>
      <c r="D22" s="2"/>
      <c r="E22" s="1"/>
      <c r="F22" s="2"/>
      <c r="G22" s="3" t="str">
        <f t="shared" si="0"/>
        <v/>
      </c>
      <c r="H22" s="4" t="str">
        <f t="shared" si="1"/>
        <v/>
      </c>
      <c r="K22" s="59" t="s">
        <v>22</v>
      </c>
    </row>
    <row r="23" spans="2:12" ht="15" thickBot="1" x14ac:dyDescent="0.35">
      <c r="B23" s="11"/>
      <c r="C23" s="1"/>
      <c r="D23" s="2"/>
      <c r="E23" s="1"/>
      <c r="F23" s="2"/>
      <c r="G23" s="3" t="str">
        <f t="shared" si="0"/>
        <v/>
      </c>
      <c r="H23" s="4" t="str">
        <f t="shared" si="1"/>
        <v/>
      </c>
      <c r="K23" s="60">
        <f ca="1">IF(TODAY()+J17*7+K17+L17/IF(L17&gt;0,L17,1)&gt;TODAY(),TODAY()+J17*7+K17+L17/IF(L17&gt;0,L17,1),"FINITO!")</f>
        <v>44439</v>
      </c>
    </row>
    <row r="24" spans="2:12" x14ac:dyDescent="0.3">
      <c r="B24" s="11"/>
      <c r="C24" s="1"/>
      <c r="D24" s="2"/>
      <c r="E24" s="1"/>
      <c r="F24" s="2"/>
      <c r="G24" s="3" t="str">
        <f t="shared" si="0"/>
        <v/>
      </c>
      <c r="H24" s="4" t="str">
        <f t="shared" si="1"/>
        <v/>
      </c>
    </row>
    <row r="25" spans="2:12" x14ac:dyDescent="0.3">
      <c r="B25" s="11"/>
      <c r="C25" s="1"/>
      <c r="D25" s="2"/>
      <c r="E25" s="1"/>
      <c r="F25" s="2"/>
      <c r="G25" s="3" t="str">
        <f t="shared" si="0"/>
        <v/>
      </c>
      <c r="H25" s="4" t="str">
        <f t="shared" si="1"/>
        <v/>
      </c>
    </row>
    <row r="26" spans="2:12" x14ac:dyDescent="0.3">
      <c r="B26" s="11"/>
      <c r="C26" s="1"/>
      <c r="D26" s="2"/>
      <c r="E26" s="1"/>
      <c r="F26" s="2"/>
      <c r="G26" s="3" t="str">
        <f t="shared" si="0"/>
        <v/>
      </c>
      <c r="H26" s="4" t="str">
        <f t="shared" si="1"/>
        <v/>
      </c>
    </row>
    <row r="27" spans="2:12" x14ac:dyDescent="0.3">
      <c r="B27" s="12"/>
      <c r="C27" s="13"/>
      <c r="D27" s="14"/>
      <c r="E27" s="13"/>
      <c r="F27" s="14"/>
      <c r="G27" s="15" t="str">
        <f t="shared" si="0"/>
        <v/>
      </c>
      <c r="H27" s="16" t="str">
        <f t="shared" si="1"/>
        <v/>
      </c>
    </row>
    <row r="28" spans="2:12" x14ac:dyDescent="0.3">
      <c r="B28" s="12"/>
      <c r="C28" s="13"/>
      <c r="D28" s="14"/>
      <c r="E28" s="13"/>
      <c r="F28" s="14"/>
      <c r="G28" s="15" t="str">
        <f>IF(D28-C28&gt;0,D28-C28,"")</f>
        <v/>
      </c>
      <c r="H28" s="16" t="str">
        <f>IF(F28-E28&gt;0,F28-E28,"")</f>
        <v/>
      </c>
    </row>
    <row r="29" spans="2:12" x14ac:dyDescent="0.3">
      <c r="B29" s="12"/>
      <c r="C29" s="13"/>
      <c r="D29" s="14"/>
      <c r="E29" s="13"/>
      <c r="F29" s="14"/>
      <c r="G29" s="15" t="str">
        <f>IF(D29-C29&gt;0,D29-C29,"")</f>
        <v/>
      </c>
      <c r="H29" s="16" t="str">
        <f>IF(F29-E29&gt;0,F29-E29,"")</f>
        <v/>
      </c>
    </row>
    <row r="30" spans="2:12" x14ac:dyDescent="0.3">
      <c r="B30" s="12"/>
      <c r="C30" s="13"/>
      <c r="D30" s="14"/>
      <c r="E30" s="13"/>
      <c r="F30" s="14"/>
      <c r="G30" s="15" t="str">
        <f>IF(D30-C30&gt;0,D30-C30,"")</f>
        <v/>
      </c>
      <c r="H30" s="16" t="str">
        <f>IF(F30-E30&gt;0,F30-E30,"")</f>
        <v/>
      </c>
    </row>
    <row r="31" spans="2:12" x14ac:dyDescent="0.3">
      <c r="B31" s="12"/>
      <c r="C31" s="13"/>
      <c r="D31" s="14"/>
      <c r="E31" s="13"/>
      <c r="F31" s="14"/>
      <c r="G31" s="15" t="str">
        <f>IF(D31-C31&gt;0,D31-C31,"")</f>
        <v/>
      </c>
      <c r="H31" s="16" t="str">
        <f>IF(F31-E31&gt;0,F31-E31,"")</f>
        <v/>
      </c>
    </row>
    <row r="32" spans="2:12" x14ac:dyDescent="0.3">
      <c r="B32" s="12"/>
      <c r="C32" s="13"/>
      <c r="D32" s="14"/>
      <c r="E32" s="13"/>
      <c r="F32" s="14"/>
      <c r="G32" s="15" t="str">
        <f>IF(D32-C32&gt;0,D32-C32,"")</f>
        <v/>
      </c>
      <c r="H32" s="16" t="str">
        <f>IF(F32-E32&gt;0,F32-E32,"")</f>
        <v/>
      </c>
    </row>
  </sheetData>
  <mergeCells count="8">
    <mergeCell ref="J12:K12"/>
    <mergeCell ref="J8:J9"/>
    <mergeCell ref="K8:K9"/>
    <mergeCell ref="L8:L9"/>
    <mergeCell ref="J2:J3"/>
    <mergeCell ref="K2:K3"/>
    <mergeCell ref="L2:L3"/>
    <mergeCell ref="J6:L6"/>
  </mergeCells>
  <conditionalFormatting sqref="J6:L6">
    <cfRule type="dataBar" priority="1">
      <dataBar showValue="0">
        <cfvo type="num" val="0"/>
        <cfvo type="num" val="100"/>
        <color rgb="FF63C384"/>
      </dataBar>
      <extLst>
        <ext xmlns:x14="http://schemas.microsoft.com/office/spreadsheetml/2009/9/main" uri="{B025F937-C7B1-47D3-B67F-A62EFF666E3E}">
          <x14:id>{60B0BDDB-5829-4D17-A191-0AD5313520B4}</x14:id>
        </ext>
      </extLst>
    </cfRule>
  </conditionalFormatting>
  <pageMargins left="0.7" right="0.7" top="0.75" bottom="0.75" header="0.3" footer="0.3"/>
  <pageSetup paperSize="9" orientation="portrait" r:id="rId1"/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60B0BDDB-5829-4D17-A191-0AD5313520B4}">
            <x14:dataBar minLength="0" maxLength="100" border="1" gradient="0" direction="leftToRight">
              <x14:cfvo type="num">
                <xm:f>0</xm:f>
              </x14:cfvo>
              <x14:cfvo type="num">
                <xm:f>100</xm:f>
              </x14:cfvo>
              <x14:borderColor theme="8" tint="-0.499984740745262"/>
              <x14:negativeFillColor rgb="FFFF0000"/>
              <x14:axisColor rgb="FF000000"/>
            </x14:dataBar>
          </x14:cfRule>
          <xm:sqref>J6:L6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Daniele Lamia</dc:creator>
  <cp:lastModifiedBy>Daniele Lamia</cp:lastModifiedBy>
  <dcterms:created xsi:type="dcterms:W3CDTF">2015-06-05T18:19:34Z</dcterms:created>
  <dcterms:modified xsi:type="dcterms:W3CDTF">2021-05-18T06:55:53Z</dcterms:modified>
</cp:coreProperties>
</file>